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560" yWindow="560" windowWidth="25040" windowHeight="14900" tabRatio="500"/>
  </bookViews>
  <sheets>
    <sheet name="Raw data" sheetId="1" r:id="rId1"/>
    <sheet name="Result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8" i="2"/>
  <c r="C9" i="2"/>
  <c r="D9" i="2"/>
  <c r="AA9" i="2"/>
  <c r="AD9" i="2"/>
  <c r="AE9" i="2"/>
  <c r="AF9" i="2"/>
  <c r="AG9" i="2"/>
  <c r="F9" i="2"/>
  <c r="C10" i="2"/>
  <c r="D10" i="2"/>
  <c r="AA10" i="2"/>
  <c r="AD10" i="2"/>
  <c r="AE10" i="2"/>
  <c r="AF10" i="2"/>
  <c r="AG10" i="2"/>
  <c r="F10" i="2"/>
  <c r="C11" i="2"/>
  <c r="D11" i="2"/>
  <c r="AA11" i="2"/>
  <c r="AE11" i="2"/>
  <c r="AF11" i="2"/>
  <c r="AG11" i="2"/>
  <c r="F11" i="2"/>
  <c r="C12" i="2"/>
  <c r="D12" i="2"/>
  <c r="AA12" i="2"/>
  <c r="AD12" i="2"/>
  <c r="AE12" i="2"/>
  <c r="AF12" i="2"/>
  <c r="AG12" i="2"/>
  <c r="F12" i="2"/>
  <c r="C13" i="2"/>
  <c r="D13" i="2"/>
  <c r="AA13" i="2"/>
  <c r="AD13" i="2"/>
  <c r="AE13" i="2"/>
  <c r="AF13" i="2"/>
  <c r="AG13" i="2"/>
  <c r="F13" i="2"/>
  <c r="C14" i="2"/>
  <c r="D14" i="2"/>
  <c r="AA14" i="2"/>
  <c r="AE14" i="2"/>
  <c r="AF14" i="2"/>
  <c r="AG14" i="2"/>
  <c r="F14" i="2"/>
  <c r="C15" i="2"/>
  <c r="D15" i="2"/>
  <c r="AA15" i="2"/>
  <c r="AE15" i="2"/>
  <c r="AF15" i="2"/>
  <c r="AG15" i="2"/>
  <c r="F15" i="2"/>
  <c r="C16" i="2"/>
  <c r="D16" i="2"/>
  <c r="AA16" i="2"/>
  <c r="AE16" i="2"/>
  <c r="AF16" i="2"/>
  <c r="AG16" i="2"/>
  <c r="F16" i="2"/>
  <c r="C17" i="2"/>
  <c r="D17" i="2"/>
  <c r="AA17" i="2"/>
  <c r="AE17" i="2"/>
  <c r="AF17" i="2"/>
  <c r="AG17" i="2"/>
  <c r="F17" i="2"/>
  <c r="C18" i="2"/>
  <c r="D18" i="2"/>
  <c r="AA18" i="2"/>
  <c r="AE18" i="2"/>
  <c r="AF18" i="2"/>
  <c r="AG18" i="2"/>
  <c r="F18" i="2"/>
  <c r="C19" i="2"/>
  <c r="D19" i="2"/>
  <c r="AA19" i="2"/>
  <c r="AE19" i="2"/>
  <c r="AF19" i="2"/>
  <c r="AG19" i="2"/>
  <c r="F19" i="2"/>
  <c r="C20" i="2"/>
  <c r="D20" i="2"/>
  <c r="AA20" i="2"/>
  <c r="AE20" i="2"/>
  <c r="AF20" i="2"/>
  <c r="AG20" i="2"/>
  <c r="F20" i="2"/>
  <c r="C21" i="2"/>
  <c r="D21" i="2"/>
  <c r="AA21" i="2"/>
  <c r="AE21" i="2"/>
  <c r="AF21" i="2"/>
  <c r="AG21" i="2"/>
  <c r="F21" i="2"/>
  <c r="C22" i="2"/>
  <c r="D22" i="2"/>
  <c r="AA22" i="2"/>
  <c r="AE22" i="2"/>
  <c r="AF22" i="2"/>
  <c r="AG22" i="2"/>
  <c r="F22" i="2"/>
  <c r="C23" i="2"/>
  <c r="D23" i="2"/>
  <c r="AA23" i="2"/>
  <c r="AE23" i="2"/>
  <c r="AF23" i="2"/>
  <c r="AG23" i="2"/>
  <c r="F23" i="2"/>
  <c r="C24" i="2"/>
  <c r="D24" i="2"/>
  <c r="AA24" i="2"/>
  <c r="AE24" i="2"/>
  <c r="AF24" i="2"/>
  <c r="AG24" i="2"/>
  <c r="F24" i="2"/>
  <c r="C25" i="2"/>
  <c r="D25" i="2"/>
  <c r="AA25" i="2"/>
  <c r="AE25" i="2"/>
  <c r="AF25" i="2"/>
  <c r="AG25" i="2"/>
  <c r="F25" i="2"/>
  <c r="C26" i="2"/>
  <c r="D26" i="2"/>
  <c r="AA26" i="2"/>
  <c r="AE26" i="2"/>
  <c r="AF26" i="2"/>
  <c r="AG26" i="2"/>
  <c r="F26" i="2"/>
  <c r="C27" i="2"/>
  <c r="D27" i="2"/>
  <c r="AA27" i="2"/>
  <c r="AE27" i="2"/>
  <c r="AF27" i="2"/>
  <c r="AG27" i="2"/>
  <c r="F27" i="2"/>
  <c r="C28" i="2"/>
  <c r="D28" i="2"/>
  <c r="AA28" i="2"/>
  <c r="AE28" i="2"/>
  <c r="AF28" i="2"/>
  <c r="AG28" i="2"/>
  <c r="F28" i="2"/>
  <c r="C29" i="2"/>
  <c r="D29" i="2"/>
  <c r="AA29" i="2"/>
  <c r="AE29" i="2"/>
  <c r="AF29" i="2"/>
  <c r="AG29" i="2"/>
  <c r="F29" i="2"/>
  <c r="C30" i="2"/>
  <c r="D30" i="2"/>
  <c r="AA30" i="2"/>
  <c r="AE30" i="2"/>
  <c r="AF30" i="2"/>
  <c r="AG30" i="2"/>
  <c r="F30" i="2"/>
  <c r="C31" i="2"/>
  <c r="D31" i="2"/>
  <c r="AA31" i="2"/>
  <c r="AE31" i="2"/>
  <c r="AF31" i="2"/>
  <c r="AG31" i="2"/>
  <c r="F31" i="2"/>
  <c r="C32" i="2"/>
  <c r="D32" i="2"/>
  <c r="AA32" i="2"/>
  <c r="AE32" i="2"/>
  <c r="AF32" i="2"/>
  <c r="AG32" i="2"/>
  <c r="F32" i="2"/>
  <c r="C33" i="2"/>
  <c r="D33" i="2"/>
  <c r="AA33" i="2"/>
  <c r="AE33" i="2"/>
  <c r="AF33" i="2"/>
  <c r="AG33" i="2"/>
  <c r="F33" i="2"/>
  <c r="C34" i="2"/>
  <c r="D34" i="2"/>
  <c r="AA34" i="2"/>
  <c r="AE34" i="2"/>
  <c r="AF34" i="2"/>
  <c r="AG34" i="2"/>
  <c r="F34" i="2"/>
  <c r="C35" i="2"/>
  <c r="D35" i="2"/>
  <c r="AA35" i="2"/>
  <c r="AE35" i="2"/>
  <c r="AF35" i="2"/>
  <c r="AG35" i="2"/>
  <c r="F35" i="2"/>
  <c r="C36" i="2"/>
  <c r="D36" i="2"/>
  <c r="AA36" i="2"/>
  <c r="AE36" i="2"/>
  <c r="AF36" i="2"/>
  <c r="AG36" i="2"/>
  <c r="F36" i="2"/>
  <c r="C37" i="2"/>
  <c r="D37" i="2"/>
  <c r="AA37" i="2"/>
  <c r="AE37" i="2"/>
  <c r="AF37" i="2"/>
  <c r="AG37" i="2"/>
  <c r="F37" i="2"/>
  <c r="C38" i="2"/>
  <c r="D38" i="2"/>
  <c r="AA38" i="2"/>
  <c r="AE38" i="2"/>
  <c r="AF38" i="2"/>
  <c r="AG38" i="2"/>
  <c r="F38" i="2"/>
  <c r="C39" i="2"/>
  <c r="D39" i="2"/>
  <c r="AA39" i="2"/>
  <c r="AE39" i="2"/>
  <c r="AF39" i="2"/>
  <c r="AG39" i="2"/>
  <c r="F39" i="2"/>
  <c r="C40" i="2"/>
  <c r="D40" i="2"/>
  <c r="AA40" i="2"/>
  <c r="AE40" i="2"/>
  <c r="AF40" i="2"/>
  <c r="AG40" i="2"/>
  <c r="F40" i="2"/>
  <c r="C41" i="2"/>
  <c r="D41" i="2"/>
  <c r="AA41" i="2"/>
  <c r="AE41" i="2"/>
  <c r="AF41" i="2"/>
  <c r="AG41" i="2"/>
  <c r="F41" i="2"/>
  <c r="C42" i="2"/>
  <c r="D42" i="2"/>
  <c r="AA42" i="2"/>
  <c r="AE42" i="2"/>
  <c r="AF42" i="2"/>
  <c r="AG42" i="2"/>
  <c r="F42" i="2"/>
  <c r="C43" i="2"/>
  <c r="D43" i="2"/>
  <c r="AA43" i="2"/>
  <c r="AE43" i="2"/>
  <c r="AF43" i="2"/>
  <c r="AG43" i="2"/>
  <c r="F43" i="2"/>
  <c r="C44" i="2"/>
  <c r="D44" i="2"/>
  <c r="AA44" i="2"/>
  <c r="AE44" i="2"/>
  <c r="AF44" i="2"/>
  <c r="AG44" i="2"/>
  <c r="F44" i="2"/>
  <c r="C45" i="2"/>
  <c r="D45" i="2"/>
  <c r="AA45" i="2"/>
  <c r="AE45" i="2"/>
  <c r="AF45" i="2"/>
  <c r="AG45" i="2"/>
  <c r="F45" i="2"/>
  <c r="C46" i="2"/>
  <c r="D46" i="2"/>
  <c r="AA46" i="2"/>
  <c r="AE46" i="2"/>
  <c r="AF46" i="2"/>
  <c r="AG46" i="2"/>
  <c r="F46" i="2"/>
  <c r="C47" i="2"/>
  <c r="D47" i="2"/>
  <c r="AA47" i="2"/>
  <c r="AE47" i="2"/>
  <c r="AF47" i="2"/>
  <c r="AG47" i="2"/>
  <c r="F47" i="2"/>
  <c r="C48" i="2"/>
  <c r="D48" i="2"/>
  <c r="AA48" i="2"/>
  <c r="AE48" i="2"/>
  <c r="AF48" i="2"/>
  <c r="AG48" i="2"/>
  <c r="F48" i="2"/>
  <c r="C49" i="2"/>
  <c r="D49" i="2"/>
  <c r="AA49" i="2"/>
  <c r="AE49" i="2"/>
  <c r="AF49" i="2"/>
  <c r="AG49" i="2"/>
  <c r="F49" i="2"/>
  <c r="C50" i="2"/>
  <c r="D50" i="2"/>
  <c r="AA50" i="2"/>
  <c r="AE50" i="2"/>
  <c r="AF50" i="2"/>
  <c r="AG50" i="2"/>
  <c r="F50" i="2"/>
  <c r="C51" i="2"/>
  <c r="D51" i="2"/>
  <c r="AA51" i="2"/>
  <c r="AE51" i="2"/>
  <c r="AF51" i="2"/>
  <c r="AG51" i="2"/>
  <c r="F51" i="2"/>
  <c r="C52" i="2"/>
  <c r="D52" i="2"/>
  <c r="AA52" i="2"/>
  <c r="AE52" i="2"/>
  <c r="AF52" i="2"/>
  <c r="AG52" i="2"/>
  <c r="F52" i="2"/>
  <c r="C53" i="2"/>
  <c r="D53" i="2"/>
  <c r="AA53" i="2"/>
  <c r="AE53" i="2"/>
  <c r="AF53" i="2"/>
  <c r="AG53" i="2"/>
  <c r="F53" i="2"/>
  <c r="C54" i="2"/>
  <c r="D54" i="2"/>
  <c r="AA54" i="2"/>
  <c r="AE54" i="2"/>
  <c r="AF54" i="2"/>
  <c r="AG54" i="2"/>
  <c r="F54" i="2"/>
  <c r="C55" i="2"/>
  <c r="D55" i="2"/>
  <c r="AA55" i="2"/>
  <c r="AE55" i="2"/>
  <c r="AF55" i="2"/>
  <c r="AG55" i="2"/>
  <c r="F55" i="2"/>
  <c r="C8" i="2"/>
  <c r="D8" i="2"/>
  <c r="AA8" i="2"/>
  <c r="AD8" i="2"/>
  <c r="AE8" i="2"/>
  <c r="AF8" i="2"/>
  <c r="AG8" i="2"/>
  <c r="F8" i="2"/>
  <c r="AD11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B9" i="2"/>
  <c r="AC9" i="2"/>
  <c r="AB10" i="2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C8" i="2"/>
  <c r="AB8" i="2"/>
</calcChain>
</file>

<file path=xl/sharedStrings.xml><?xml version="1.0" encoding="utf-8"?>
<sst xmlns="http://schemas.openxmlformats.org/spreadsheetml/2006/main" count="122" uniqueCount="122">
  <si>
    <t>PLATE SCHEME - BoHV1 - BuHV1 interpretation</t>
  </si>
  <si>
    <t>A</t>
  </si>
  <si>
    <t>B</t>
  </si>
  <si>
    <t>C</t>
  </si>
  <si>
    <t>D</t>
  </si>
  <si>
    <t>E</t>
  </si>
  <si>
    <t>F</t>
  </si>
  <si>
    <t>G</t>
  </si>
  <si>
    <t>H</t>
  </si>
  <si>
    <t>1) Paste your raw data in the plate scheme above!</t>
  </si>
  <si>
    <t>2) Move to the "Results" sheet and check your results</t>
  </si>
  <si>
    <t>3) Graphical representation will help you to interprete your results</t>
  </si>
  <si>
    <t>4) For any help, contact support@in3diagnostic.com</t>
  </si>
  <si>
    <t>Sample</t>
  </si>
  <si>
    <t>position</t>
  </si>
  <si>
    <t>Od vs BoHV1</t>
  </si>
  <si>
    <t>Od vs BuHV1</t>
  </si>
  <si>
    <t>CP BoHV1</t>
  </si>
  <si>
    <t>sample 001</t>
  </si>
  <si>
    <t>sample 002</t>
  </si>
  <si>
    <t>sample 003</t>
  </si>
  <si>
    <t>sample 004</t>
  </si>
  <si>
    <t>sample 005</t>
  </si>
  <si>
    <t>sample 006</t>
  </si>
  <si>
    <t>sample 007</t>
  </si>
  <si>
    <t>sample 008</t>
  </si>
  <si>
    <t>sample 009</t>
  </si>
  <si>
    <t>sample 010</t>
  </si>
  <si>
    <t>sample 011</t>
  </si>
  <si>
    <t>sample 012</t>
  </si>
  <si>
    <t>sample 013</t>
  </si>
  <si>
    <t>sample 014</t>
  </si>
  <si>
    <t>sample 015</t>
  </si>
  <si>
    <t>sample 016</t>
  </si>
  <si>
    <t>sample 017</t>
  </si>
  <si>
    <t>sample 018</t>
  </si>
  <si>
    <t>sample 019</t>
  </si>
  <si>
    <t>sample 020</t>
  </si>
  <si>
    <t>sample 021</t>
  </si>
  <si>
    <t>sample 022</t>
  </si>
  <si>
    <t>sample 023</t>
  </si>
  <si>
    <t>sample 024</t>
  </si>
  <si>
    <t>sample 025</t>
  </si>
  <si>
    <t>sample 026</t>
  </si>
  <si>
    <t>sample 027</t>
  </si>
  <si>
    <t>sample 028</t>
  </si>
  <si>
    <t>sample 029</t>
  </si>
  <si>
    <t>sample 030</t>
  </si>
  <si>
    <t>sample 031</t>
  </si>
  <si>
    <t>sample 032</t>
  </si>
  <si>
    <t>sample 033</t>
  </si>
  <si>
    <t>sample 034</t>
  </si>
  <si>
    <t>sample 035</t>
  </si>
  <si>
    <t>sample 036</t>
  </si>
  <si>
    <t>sample 037</t>
  </si>
  <si>
    <t>sample 038</t>
  </si>
  <si>
    <t>sample 039</t>
  </si>
  <si>
    <t>sample 040</t>
  </si>
  <si>
    <t>sample 041</t>
  </si>
  <si>
    <t>sample 042</t>
  </si>
  <si>
    <t>sample 043</t>
  </si>
  <si>
    <t>sample 044</t>
  </si>
  <si>
    <t>sample 045</t>
  </si>
  <si>
    <t>sample 046</t>
  </si>
  <si>
    <t>A1</t>
  </si>
  <si>
    <t>B1</t>
  </si>
  <si>
    <t>C1</t>
  </si>
  <si>
    <t>D1</t>
  </si>
  <si>
    <t>E1</t>
  </si>
  <si>
    <t>F1</t>
  </si>
  <si>
    <t>G1</t>
  </si>
  <si>
    <t>H1</t>
  </si>
  <si>
    <t>C3</t>
  </si>
  <si>
    <t>D3</t>
  </si>
  <si>
    <t>E3</t>
  </si>
  <si>
    <t>F3</t>
  </si>
  <si>
    <t>G3</t>
  </si>
  <si>
    <t>H3</t>
  </si>
  <si>
    <t>A5</t>
  </si>
  <si>
    <t>B5</t>
  </si>
  <si>
    <t>C5</t>
  </si>
  <si>
    <t>D5</t>
  </si>
  <si>
    <t>E5</t>
  </si>
  <si>
    <t>F5</t>
  </si>
  <si>
    <t>G5</t>
  </si>
  <si>
    <t>H5</t>
  </si>
  <si>
    <t>A7</t>
  </si>
  <si>
    <t>B7</t>
  </si>
  <si>
    <t>C7</t>
  </si>
  <si>
    <t>D7</t>
  </si>
  <si>
    <t>E7</t>
  </si>
  <si>
    <t>F7</t>
  </si>
  <si>
    <t>G7</t>
  </si>
  <si>
    <t>H7</t>
  </si>
  <si>
    <t>A9</t>
  </si>
  <si>
    <t>B9</t>
  </si>
  <si>
    <t>C9</t>
  </si>
  <si>
    <t>D9</t>
  </si>
  <si>
    <t>E9</t>
  </si>
  <si>
    <t>F9</t>
  </si>
  <si>
    <t>G9</t>
  </si>
  <si>
    <t>H9</t>
  </si>
  <si>
    <t>A11</t>
  </si>
  <si>
    <t>B11</t>
  </si>
  <si>
    <t>C11</t>
  </si>
  <si>
    <t>D11</t>
  </si>
  <si>
    <t>E11</t>
  </si>
  <si>
    <t>F11</t>
  </si>
  <si>
    <t>G11</t>
  </si>
  <si>
    <t>H11</t>
  </si>
  <si>
    <t>Result</t>
  </si>
  <si>
    <t>notes</t>
  </si>
  <si>
    <t>Notes</t>
  </si>
  <si>
    <t>A3</t>
  </si>
  <si>
    <t>B3</t>
  </si>
  <si>
    <t>validation</t>
  </si>
  <si>
    <t>maxBo</t>
  </si>
  <si>
    <t>maxBu</t>
  </si>
  <si>
    <t>ratioMm</t>
  </si>
  <si>
    <t>result</t>
  </si>
  <si>
    <t>temp</t>
  </si>
  <si>
    <t>CP BuHV1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</si>
</sst>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355600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6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6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1"/>
  <sheetViews>
    <sheetView tabSelected="1" workbookViewId="0">
      <selection activeCell="B9" sqref="B9"/>
    </sheetView>
  </sheetViews>
  <sheetFormatPr baseColWidth="10" defaultRowHeight="15" x14ac:dyDescent="0"/>
  <sheetData>
    <row r="6" spans="1:13">
      <c r="B6" s="1" t="s">
        <v>0</v>
      </c>
    </row>
    <row r="8" spans="1:13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</row>
    <row r="9" spans="1:13">
      <c r="A9" s="3" t="s">
        <v>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13">
      <c r="A10" s="3" t="s">
        <v>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spans="1:13">
      <c r="A11" s="3" t="s">
        <v>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1:13">
      <c r="A12" s="3" t="s">
        <v>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>
      <c r="A13" s="3" t="s">
        <v>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>
      <c r="A14" s="3" t="s">
        <v>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>
      <c r="A15" s="3" t="s">
        <v>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>
      <c r="A16" s="3" t="s">
        <v>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8" spans="2:2">
      <c r="B18" s="5" t="s">
        <v>9</v>
      </c>
    </row>
    <row r="19" spans="2:2">
      <c r="B19" s="5" t="s">
        <v>10</v>
      </c>
    </row>
    <row r="20" spans="2:2">
      <c r="B20" s="5" t="s">
        <v>11</v>
      </c>
    </row>
    <row r="21" spans="2:2">
      <c r="B21" s="5" t="s">
        <v>12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55"/>
  <sheetViews>
    <sheetView workbookViewId="0">
      <selection activeCell="C8" sqref="C8"/>
    </sheetView>
  </sheetViews>
  <sheetFormatPr baseColWidth="10" defaultRowHeight="15" x14ac:dyDescent="0"/>
  <cols>
    <col min="1" max="1" width="14.5" customWidth="1"/>
    <col min="3" max="4" width="13.33203125" style="4" customWidth="1"/>
    <col min="6" max="6" width="17.6640625" customWidth="1"/>
    <col min="7" max="21" width="10.83203125" customWidth="1"/>
    <col min="27" max="33" width="0" hidden="1" customWidth="1"/>
  </cols>
  <sheetData>
    <row r="7" spans="1:33">
      <c r="A7" s="9" t="s">
        <v>13</v>
      </c>
      <c r="B7" s="9" t="s">
        <v>14</v>
      </c>
      <c r="C7" s="10" t="s">
        <v>15</v>
      </c>
      <c r="D7" s="10" t="s">
        <v>16</v>
      </c>
      <c r="E7" s="9" t="s">
        <v>110</v>
      </c>
      <c r="F7" s="9" t="s">
        <v>112</v>
      </c>
      <c r="AA7" t="s">
        <v>115</v>
      </c>
      <c r="AB7" t="s">
        <v>116</v>
      </c>
      <c r="AC7" t="s">
        <v>117</v>
      </c>
      <c r="AD7" t="s">
        <v>118</v>
      </c>
      <c r="AE7" t="s">
        <v>120</v>
      </c>
      <c r="AF7" t="s">
        <v>119</v>
      </c>
      <c r="AG7" t="s">
        <v>111</v>
      </c>
    </row>
    <row r="8" spans="1:33">
      <c r="A8" s="9" t="s">
        <v>17</v>
      </c>
      <c r="B8" s="9" t="s">
        <v>64</v>
      </c>
      <c r="C8" s="7">
        <f>'Raw data'!B9</f>
        <v>0</v>
      </c>
      <c r="D8" s="7">
        <f>'Raw data'!C9</f>
        <v>0</v>
      </c>
      <c r="E8" s="8" t="str">
        <f>IF(AND(C8=0,D8=0),"",AF8)</f>
        <v/>
      </c>
      <c r="F8" s="6" t="str">
        <f>AG8</f>
        <v/>
      </c>
      <c r="AA8">
        <f>IF(MAX(C8:D8)&gt;0.4,1,0)</f>
        <v>0</v>
      </c>
      <c r="AB8">
        <f>IF(C8=MAX(C8:D8),1,0)</f>
        <v>1</v>
      </c>
      <c r="AC8">
        <f>IF(D8=MAX(C8:D8),1,0)</f>
        <v>1</v>
      </c>
      <c r="AD8" t="e">
        <f>MAX(C8:D8)/MIN(C8:D8)</f>
        <v>#DIV/0!</v>
      </c>
      <c r="AE8" t="str">
        <f>IF(AA8=0,"Negative",IF(AD8&gt;=1.4,"P","Indet."))</f>
        <v>Negative</v>
      </c>
      <c r="AF8" t="str">
        <f>IF(AE8="P",IF(AB8=1,"BoHV1","BuHV1"),AE8)</f>
        <v>Negative</v>
      </c>
      <c r="AG8" t="str">
        <f t="shared" ref="AG8:AG55" si="0">IF(AND(E8="Indet",MAX(C8:D8)&gt;2),"Try to dilute it","")</f>
        <v/>
      </c>
    </row>
    <row r="9" spans="1:33">
      <c r="A9" s="9" t="s">
        <v>121</v>
      </c>
      <c r="B9" s="9" t="s">
        <v>65</v>
      </c>
      <c r="C9" s="7">
        <f>'Raw data'!B10</f>
        <v>0</v>
      </c>
      <c r="D9" s="7">
        <f>'Raw data'!C10</f>
        <v>0</v>
      </c>
      <c r="E9" s="8" t="str">
        <f t="shared" ref="E9:E55" si="1">IF(AND(C9=0,D9=0),"",AF9)</f>
        <v/>
      </c>
      <c r="F9" s="6" t="str">
        <f t="shared" ref="F9:F55" si="2">AG9</f>
        <v/>
      </c>
      <c r="AA9">
        <f t="shared" ref="AA9:AA55" si="3">IF(MAX(C9:D9)&gt;0.4,1,0)</f>
        <v>0</v>
      </c>
      <c r="AB9">
        <f t="shared" ref="AB9:AB55" si="4">IF(C9=MAX(C9:D9),1,0)</f>
        <v>1</v>
      </c>
      <c r="AC9">
        <f t="shared" ref="AC9:AC55" si="5">IF(D9=MAX(C9:D9),1,0)</f>
        <v>1</v>
      </c>
      <c r="AD9" t="e">
        <f t="shared" ref="AD9:AD55" si="6">MAX(C9:D9)/MIN(C9:D9)</f>
        <v>#DIV/0!</v>
      </c>
      <c r="AE9" t="str">
        <f t="shared" ref="AE9:AE55" si="7">IF(AA9=0,"Negative",IF(AD9&gt;=1.4,"P","Indet"))</f>
        <v>Negative</v>
      </c>
      <c r="AF9" t="str">
        <f t="shared" ref="AF9:AF55" si="8">IF(AE9="P",IF(AB9=1,"BoHV1","BuHV1"),AE9)</f>
        <v>Negative</v>
      </c>
      <c r="AG9" t="str">
        <f t="shared" si="0"/>
        <v/>
      </c>
    </row>
    <row r="10" spans="1:33">
      <c r="A10" s="6" t="s">
        <v>18</v>
      </c>
      <c r="B10" s="6" t="s">
        <v>66</v>
      </c>
      <c r="C10" s="7">
        <f>'Raw data'!B11</f>
        <v>0</v>
      </c>
      <c r="D10" s="7">
        <f>'Raw data'!C11</f>
        <v>0</v>
      </c>
      <c r="E10" s="8" t="str">
        <f t="shared" si="1"/>
        <v/>
      </c>
      <c r="F10" s="6" t="str">
        <f t="shared" si="2"/>
        <v/>
      </c>
      <c r="AA10">
        <f t="shared" si="3"/>
        <v>0</v>
      </c>
      <c r="AB10">
        <f t="shared" si="4"/>
        <v>1</v>
      </c>
      <c r="AC10">
        <f t="shared" si="5"/>
        <v>1</v>
      </c>
      <c r="AD10" t="e">
        <f t="shared" si="6"/>
        <v>#DIV/0!</v>
      </c>
      <c r="AE10" t="str">
        <f t="shared" si="7"/>
        <v>Negative</v>
      </c>
      <c r="AF10" t="str">
        <f t="shared" si="8"/>
        <v>Negative</v>
      </c>
      <c r="AG10" t="str">
        <f t="shared" si="0"/>
        <v/>
      </c>
    </row>
    <row r="11" spans="1:33">
      <c r="A11" s="6" t="s">
        <v>19</v>
      </c>
      <c r="B11" s="6" t="s">
        <v>67</v>
      </c>
      <c r="C11" s="7">
        <f>'Raw data'!B12</f>
        <v>0</v>
      </c>
      <c r="D11" s="7">
        <f>'Raw data'!C12</f>
        <v>0</v>
      </c>
      <c r="E11" s="8" t="str">
        <f t="shared" si="1"/>
        <v/>
      </c>
      <c r="F11" s="6" t="str">
        <f t="shared" si="2"/>
        <v/>
      </c>
      <c r="AA11">
        <f t="shared" si="3"/>
        <v>0</v>
      </c>
      <c r="AB11">
        <f t="shared" si="4"/>
        <v>1</v>
      </c>
      <c r="AC11">
        <f t="shared" si="5"/>
        <v>1</v>
      </c>
      <c r="AD11" t="e">
        <f t="shared" si="6"/>
        <v>#DIV/0!</v>
      </c>
      <c r="AE11" t="str">
        <f t="shared" si="7"/>
        <v>Negative</v>
      </c>
      <c r="AF11" t="str">
        <f t="shared" si="8"/>
        <v>Negative</v>
      </c>
      <c r="AG11" t="str">
        <f t="shared" si="0"/>
        <v/>
      </c>
    </row>
    <row r="12" spans="1:33">
      <c r="A12" s="6" t="s">
        <v>20</v>
      </c>
      <c r="B12" s="6" t="s">
        <v>68</v>
      </c>
      <c r="C12" s="7">
        <f>'Raw data'!B13</f>
        <v>0</v>
      </c>
      <c r="D12" s="7">
        <f>'Raw data'!C13</f>
        <v>0</v>
      </c>
      <c r="E12" s="8" t="str">
        <f t="shared" si="1"/>
        <v/>
      </c>
      <c r="F12" s="6" t="str">
        <f t="shared" si="2"/>
        <v/>
      </c>
      <c r="AA12">
        <f t="shared" si="3"/>
        <v>0</v>
      </c>
      <c r="AB12">
        <f t="shared" si="4"/>
        <v>1</v>
      </c>
      <c r="AC12">
        <f t="shared" si="5"/>
        <v>1</v>
      </c>
      <c r="AD12" t="e">
        <f t="shared" si="6"/>
        <v>#DIV/0!</v>
      </c>
      <c r="AE12" t="str">
        <f t="shared" si="7"/>
        <v>Negative</v>
      </c>
      <c r="AF12" t="str">
        <f t="shared" si="8"/>
        <v>Negative</v>
      </c>
      <c r="AG12" t="str">
        <f t="shared" si="0"/>
        <v/>
      </c>
    </row>
    <row r="13" spans="1:33">
      <c r="A13" s="6" t="s">
        <v>21</v>
      </c>
      <c r="B13" s="6" t="s">
        <v>69</v>
      </c>
      <c r="C13" s="7">
        <f>'Raw data'!B14</f>
        <v>0</v>
      </c>
      <c r="D13" s="7">
        <f>'Raw data'!C14</f>
        <v>0</v>
      </c>
      <c r="E13" s="8" t="str">
        <f t="shared" si="1"/>
        <v/>
      </c>
      <c r="F13" s="6" t="str">
        <f t="shared" si="2"/>
        <v/>
      </c>
      <c r="AA13">
        <f t="shared" si="3"/>
        <v>0</v>
      </c>
      <c r="AB13">
        <f t="shared" si="4"/>
        <v>1</v>
      </c>
      <c r="AC13">
        <f t="shared" si="5"/>
        <v>1</v>
      </c>
      <c r="AD13" t="e">
        <f t="shared" si="6"/>
        <v>#DIV/0!</v>
      </c>
      <c r="AE13" t="str">
        <f t="shared" si="7"/>
        <v>Negative</v>
      </c>
      <c r="AF13" t="str">
        <f t="shared" si="8"/>
        <v>Negative</v>
      </c>
      <c r="AG13" t="str">
        <f t="shared" si="0"/>
        <v/>
      </c>
    </row>
    <row r="14" spans="1:33">
      <c r="A14" s="6" t="s">
        <v>22</v>
      </c>
      <c r="B14" s="6" t="s">
        <v>70</v>
      </c>
      <c r="C14" s="7">
        <f>'Raw data'!B15</f>
        <v>0</v>
      </c>
      <c r="D14" s="7">
        <f>'Raw data'!C15</f>
        <v>0</v>
      </c>
      <c r="E14" s="8" t="str">
        <f t="shared" si="1"/>
        <v/>
      </c>
      <c r="F14" s="6" t="str">
        <f t="shared" si="2"/>
        <v/>
      </c>
      <c r="AA14">
        <f t="shared" si="3"/>
        <v>0</v>
      </c>
      <c r="AB14">
        <f t="shared" si="4"/>
        <v>1</v>
      </c>
      <c r="AC14">
        <f t="shared" si="5"/>
        <v>1</v>
      </c>
      <c r="AD14" t="e">
        <f t="shared" si="6"/>
        <v>#DIV/0!</v>
      </c>
      <c r="AE14" t="str">
        <f t="shared" si="7"/>
        <v>Negative</v>
      </c>
      <c r="AF14" t="str">
        <f t="shared" si="8"/>
        <v>Negative</v>
      </c>
      <c r="AG14" t="str">
        <f t="shared" si="0"/>
        <v/>
      </c>
    </row>
    <row r="15" spans="1:33">
      <c r="A15" s="6" t="s">
        <v>23</v>
      </c>
      <c r="B15" s="6" t="s">
        <v>71</v>
      </c>
      <c r="C15" s="7">
        <f>'Raw data'!B16</f>
        <v>0</v>
      </c>
      <c r="D15" s="7">
        <f>'Raw data'!C16</f>
        <v>0</v>
      </c>
      <c r="E15" s="8" t="str">
        <f t="shared" si="1"/>
        <v/>
      </c>
      <c r="F15" s="6" t="str">
        <f t="shared" si="2"/>
        <v/>
      </c>
      <c r="AA15">
        <f t="shared" si="3"/>
        <v>0</v>
      </c>
      <c r="AB15">
        <f t="shared" si="4"/>
        <v>1</v>
      </c>
      <c r="AC15">
        <f t="shared" si="5"/>
        <v>1</v>
      </c>
      <c r="AD15" t="e">
        <f t="shared" si="6"/>
        <v>#DIV/0!</v>
      </c>
      <c r="AE15" t="str">
        <f t="shared" si="7"/>
        <v>Negative</v>
      </c>
      <c r="AF15" t="str">
        <f t="shared" si="8"/>
        <v>Negative</v>
      </c>
      <c r="AG15" t="str">
        <f t="shared" si="0"/>
        <v/>
      </c>
    </row>
    <row r="16" spans="1:33">
      <c r="A16" s="6" t="s">
        <v>24</v>
      </c>
      <c r="B16" s="6" t="s">
        <v>113</v>
      </c>
      <c r="C16" s="7">
        <f>'Raw data'!D9</f>
        <v>0</v>
      </c>
      <c r="D16" s="7">
        <f>'Raw data'!E9</f>
        <v>0</v>
      </c>
      <c r="E16" s="8" t="str">
        <f t="shared" si="1"/>
        <v/>
      </c>
      <c r="F16" s="6" t="str">
        <f t="shared" si="2"/>
        <v/>
      </c>
      <c r="AA16">
        <f t="shared" si="3"/>
        <v>0</v>
      </c>
      <c r="AB16">
        <f t="shared" si="4"/>
        <v>1</v>
      </c>
      <c r="AC16">
        <f t="shared" si="5"/>
        <v>1</v>
      </c>
      <c r="AD16" t="e">
        <f t="shared" si="6"/>
        <v>#DIV/0!</v>
      </c>
      <c r="AE16" t="str">
        <f t="shared" si="7"/>
        <v>Negative</v>
      </c>
      <c r="AF16" t="str">
        <f t="shared" si="8"/>
        <v>Negative</v>
      </c>
      <c r="AG16" t="str">
        <f t="shared" si="0"/>
        <v/>
      </c>
    </row>
    <row r="17" spans="1:33">
      <c r="A17" s="6" t="s">
        <v>25</v>
      </c>
      <c r="B17" s="6" t="s">
        <v>114</v>
      </c>
      <c r="C17" s="7">
        <f>'Raw data'!D10</f>
        <v>0</v>
      </c>
      <c r="D17" s="7">
        <f>'Raw data'!E10</f>
        <v>0</v>
      </c>
      <c r="E17" s="8" t="str">
        <f t="shared" si="1"/>
        <v/>
      </c>
      <c r="F17" s="6" t="str">
        <f t="shared" si="2"/>
        <v/>
      </c>
      <c r="AA17">
        <f t="shared" si="3"/>
        <v>0</v>
      </c>
      <c r="AB17">
        <f t="shared" si="4"/>
        <v>1</v>
      </c>
      <c r="AC17">
        <f t="shared" si="5"/>
        <v>1</v>
      </c>
      <c r="AD17" t="e">
        <f t="shared" si="6"/>
        <v>#DIV/0!</v>
      </c>
      <c r="AE17" t="str">
        <f t="shared" si="7"/>
        <v>Negative</v>
      </c>
      <c r="AF17" t="str">
        <f t="shared" si="8"/>
        <v>Negative</v>
      </c>
      <c r="AG17" t="str">
        <f t="shared" si="0"/>
        <v/>
      </c>
    </row>
    <row r="18" spans="1:33">
      <c r="A18" s="6" t="s">
        <v>26</v>
      </c>
      <c r="B18" s="6" t="s">
        <v>72</v>
      </c>
      <c r="C18" s="7">
        <f>'Raw data'!D11</f>
        <v>0</v>
      </c>
      <c r="D18" s="7">
        <f>'Raw data'!E11</f>
        <v>0</v>
      </c>
      <c r="E18" s="8" t="str">
        <f t="shared" si="1"/>
        <v/>
      </c>
      <c r="F18" s="6" t="str">
        <f t="shared" si="2"/>
        <v/>
      </c>
      <c r="AA18">
        <f t="shared" si="3"/>
        <v>0</v>
      </c>
      <c r="AB18">
        <f t="shared" si="4"/>
        <v>1</v>
      </c>
      <c r="AC18">
        <f t="shared" si="5"/>
        <v>1</v>
      </c>
      <c r="AD18" t="e">
        <f t="shared" si="6"/>
        <v>#DIV/0!</v>
      </c>
      <c r="AE18" t="str">
        <f t="shared" si="7"/>
        <v>Negative</v>
      </c>
      <c r="AF18" t="str">
        <f t="shared" si="8"/>
        <v>Negative</v>
      </c>
      <c r="AG18" t="str">
        <f t="shared" si="0"/>
        <v/>
      </c>
    </row>
    <row r="19" spans="1:33">
      <c r="A19" s="6" t="s">
        <v>27</v>
      </c>
      <c r="B19" s="6" t="s">
        <v>73</v>
      </c>
      <c r="C19" s="7">
        <f>'Raw data'!D12</f>
        <v>0</v>
      </c>
      <c r="D19" s="7">
        <f>'Raw data'!E12</f>
        <v>0</v>
      </c>
      <c r="E19" s="8" t="str">
        <f t="shared" si="1"/>
        <v/>
      </c>
      <c r="F19" s="6" t="str">
        <f t="shared" si="2"/>
        <v/>
      </c>
      <c r="AA19">
        <f t="shared" si="3"/>
        <v>0</v>
      </c>
      <c r="AB19">
        <f t="shared" si="4"/>
        <v>1</v>
      </c>
      <c r="AC19">
        <f t="shared" si="5"/>
        <v>1</v>
      </c>
      <c r="AD19" t="e">
        <f t="shared" si="6"/>
        <v>#DIV/0!</v>
      </c>
      <c r="AE19" t="str">
        <f t="shared" si="7"/>
        <v>Negative</v>
      </c>
      <c r="AF19" t="str">
        <f t="shared" si="8"/>
        <v>Negative</v>
      </c>
      <c r="AG19" t="str">
        <f t="shared" si="0"/>
        <v/>
      </c>
    </row>
    <row r="20" spans="1:33">
      <c r="A20" s="6" t="s">
        <v>28</v>
      </c>
      <c r="B20" s="6" t="s">
        <v>74</v>
      </c>
      <c r="C20" s="7">
        <f>'Raw data'!D13</f>
        <v>0</v>
      </c>
      <c r="D20" s="7">
        <f>'Raw data'!E13</f>
        <v>0</v>
      </c>
      <c r="E20" s="8" t="str">
        <f t="shared" si="1"/>
        <v/>
      </c>
      <c r="F20" s="6" t="str">
        <f t="shared" si="2"/>
        <v/>
      </c>
      <c r="AA20">
        <f t="shared" si="3"/>
        <v>0</v>
      </c>
      <c r="AB20">
        <f t="shared" si="4"/>
        <v>1</v>
      </c>
      <c r="AC20">
        <f t="shared" si="5"/>
        <v>1</v>
      </c>
      <c r="AD20" t="e">
        <f t="shared" si="6"/>
        <v>#DIV/0!</v>
      </c>
      <c r="AE20" t="str">
        <f t="shared" si="7"/>
        <v>Negative</v>
      </c>
      <c r="AF20" t="str">
        <f t="shared" si="8"/>
        <v>Negative</v>
      </c>
      <c r="AG20" t="str">
        <f t="shared" si="0"/>
        <v/>
      </c>
    </row>
    <row r="21" spans="1:33">
      <c r="A21" s="6" t="s">
        <v>29</v>
      </c>
      <c r="B21" s="6" t="s">
        <v>75</v>
      </c>
      <c r="C21" s="7">
        <f>'Raw data'!D14</f>
        <v>0</v>
      </c>
      <c r="D21" s="7">
        <f>'Raw data'!E14</f>
        <v>0</v>
      </c>
      <c r="E21" s="8" t="str">
        <f t="shared" si="1"/>
        <v/>
      </c>
      <c r="F21" s="6" t="str">
        <f t="shared" si="2"/>
        <v/>
      </c>
      <c r="AA21">
        <f t="shared" si="3"/>
        <v>0</v>
      </c>
      <c r="AB21">
        <f t="shared" si="4"/>
        <v>1</v>
      </c>
      <c r="AC21">
        <f t="shared" si="5"/>
        <v>1</v>
      </c>
      <c r="AD21" t="e">
        <f t="shared" si="6"/>
        <v>#DIV/0!</v>
      </c>
      <c r="AE21" t="str">
        <f t="shared" si="7"/>
        <v>Negative</v>
      </c>
      <c r="AF21" t="str">
        <f t="shared" si="8"/>
        <v>Negative</v>
      </c>
      <c r="AG21" t="str">
        <f t="shared" si="0"/>
        <v/>
      </c>
    </row>
    <row r="22" spans="1:33">
      <c r="A22" s="6" t="s">
        <v>30</v>
      </c>
      <c r="B22" s="6" t="s">
        <v>76</v>
      </c>
      <c r="C22" s="7">
        <f>'Raw data'!D15</f>
        <v>0</v>
      </c>
      <c r="D22" s="7">
        <f>'Raw data'!E15</f>
        <v>0</v>
      </c>
      <c r="E22" s="8" t="str">
        <f t="shared" si="1"/>
        <v/>
      </c>
      <c r="F22" s="6" t="str">
        <f t="shared" si="2"/>
        <v/>
      </c>
      <c r="AA22">
        <f t="shared" si="3"/>
        <v>0</v>
      </c>
      <c r="AB22">
        <f t="shared" si="4"/>
        <v>1</v>
      </c>
      <c r="AC22">
        <f t="shared" si="5"/>
        <v>1</v>
      </c>
      <c r="AD22" t="e">
        <f t="shared" si="6"/>
        <v>#DIV/0!</v>
      </c>
      <c r="AE22" t="str">
        <f t="shared" si="7"/>
        <v>Negative</v>
      </c>
      <c r="AF22" t="str">
        <f t="shared" si="8"/>
        <v>Negative</v>
      </c>
      <c r="AG22" t="str">
        <f t="shared" si="0"/>
        <v/>
      </c>
    </row>
    <row r="23" spans="1:33">
      <c r="A23" s="6" t="s">
        <v>31</v>
      </c>
      <c r="B23" s="6" t="s">
        <v>77</v>
      </c>
      <c r="C23" s="7">
        <f>'Raw data'!D16</f>
        <v>0</v>
      </c>
      <c r="D23" s="7">
        <f>'Raw data'!E16</f>
        <v>0</v>
      </c>
      <c r="E23" s="8" t="str">
        <f t="shared" si="1"/>
        <v/>
      </c>
      <c r="F23" s="6" t="str">
        <f t="shared" si="2"/>
        <v/>
      </c>
      <c r="AA23">
        <f t="shared" si="3"/>
        <v>0</v>
      </c>
      <c r="AB23">
        <f t="shared" si="4"/>
        <v>1</v>
      </c>
      <c r="AC23">
        <f t="shared" si="5"/>
        <v>1</v>
      </c>
      <c r="AD23" t="e">
        <f t="shared" si="6"/>
        <v>#DIV/0!</v>
      </c>
      <c r="AE23" t="str">
        <f t="shared" si="7"/>
        <v>Negative</v>
      </c>
      <c r="AF23" t="str">
        <f t="shared" si="8"/>
        <v>Negative</v>
      </c>
      <c r="AG23" t="str">
        <f t="shared" si="0"/>
        <v/>
      </c>
    </row>
    <row r="24" spans="1:33">
      <c r="A24" s="6" t="s">
        <v>32</v>
      </c>
      <c r="B24" s="6" t="s">
        <v>78</v>
      </c>
      <c r="C24" s="7">
        <f>'Raw data'!F9</f>
        <v>0</v>
      </c>
      <c r="D24" s="7">
        <f>'Raw data'!G9</f>
        <v>0</v>
      </c>
      <c r="E24" s="8" t="str">
        <f t="shared" si="1"/>
        <v/>
      </c>
      <c r="F24" s="6" t="str">
        <f t="shared" si="2"/>
        <v/>
      </c>
      <c r="AA24">
        <f t="shared" si="3"/>
        <v>0</v>
      </c>
      <c r="AB24">
        <f t="shared" si="4"/>
        <v>1</v>
      </c>
      <c r="AC24">
        <f t="shared" si="5"/>
        <v>1</v>
      </c>
      <c r="AD24" t="e">
        <f t="shared" si="6"/>
        <v>#DIV/0!</v>
      </c>
      <c r="AE24" t="str">
        <f t="shared" si="7"/>
        <v>Negative</v>
      </c>
      <c r="AF24" t="str">
        <f t="shared" si="8"/>
        <v>Negative</v>
      </c>
      <c r="AG24" t="str">
        <f t="shared" si="0"/>
        <v/>
      </c>
    </row>
    <row r="25" spans="1:33">
      <c r="A25" s="6" t="s">
        <v>33</v>
      </c>
      <c r="B25" s="6" t="s">
        <v>79</v>
      </c>
      <c r="C25" s="7">
        <f>'Raw data'!F10</f>
        <v>0</v>
      </c>
      <c r="D25" s="7">
        <f>'Raw data'!G10</f>
        <v>0</v>
      </c>
      <c r="E25" s="8" t="str">
        <f t="shared" si="1"/>
        <v/>
      </c>
      <c r="F25" s="6" t="str">
        <f t="shared" si="2"/>
        <v/>
      </c>
      <c r="AA25">
        <f t="shared" si="3"/>
        <v>0</v>
      </c>
      <c r="AB25">
        <f t="shared" si="4"/>
        <v>1</v>
      </c>
      <c r="AC25">
        <f t="shared" si="5"/>
        <v>1</v>
      </c>
      <c r="AD25" t="e">
        <f t="shared" si="6"/>
        <v>#DIV/0!</v>
      </c>
      <c r="AE25" t="str">
        <f t="shared" si="7"/>
        <v>Negative</v>
      </c>
      <c r="AF25" t="str">
        <f t="shared" si="8"/>
        <v>Negative</v>
      </c>
      <c r="AG25" t="str">
        <f t="shared" si="0"/>
        <v/>
      </c>
    </row>
    <row r="26" spans="1:33">
      <c r="A26" s="6" t="s">
        <v>34</v>
      </c>
      <c r="B26" s="6" t="s">
        <v>80</v>
      </c>
      <c r="C26" s="7">
        <f>'Raw data'!F11</f>
        <v>0</v>
      </c>
      <c r="D26" s="7">
        <f>'Raw data'!G11</f>
        <v>0</v>
      </c>
      <c r="E26" s="8" t="str">
        <f t="shared" si="1"/>
        <v/>
      </c>
      <c r="F26" s="6" t="str">
        <f t="shared" si="2"/>
        <v/>
      </c>
      <c r="AA26">
        <f t="shared" si="3"/>
        <v>0</v>
      </c>
      <c r="AB26">
        <f t="shared" si="4"/>
        <v>1</v>
      </c>
      <c r="AC26">
        <f t="shared" si="5"/>
        <v>1</v>
      </c>
      <c r="AD26" t="e">
        <f t="shared" si="6"/>
        <v>#DIV/0!</v>
      </c>
      <c r="AE26" t="str">
        <f t="shared" si="7"/>
        <v>Negative</v>
      </c>
      <c r="AF26" t="str">
        <f t="shared" si="8"/>
        <v>Negative</v>
      </c>
      <c r="AG26" t="str">
        <f t="shared" si="0"/>
        <v/>
      </c>
    </row>
    <row r="27" spans="1:33">
      <c r="A27" s="6" t="s">
        <v>35</v>
      </c>
      <c r="B27" s="6" t="s">
        <v>81</v>
      </c>
      <c r="C27" s="7">
        <f>'Raw data'!F12</f>
        <v>0</v>
      </c>
      <c r="D27" s="7">
        <f>'Raw data'!G12</f>
        <v>0</v>
      </c>
      <c r="E27" s="8" t="str">
        <f t="shared" si="1"/>
        <v/>
      </c>
      <c r="F27" s="6" t="str">
        <f t="shared" si="2"/>
        <v/>
      </c>
      <c r="AA27">
        <f t="shared" si="3"/>
        <v>0</v>
      </c>
      <c r="AB27">
        <f t="shared" si="4"/>
        <v>1</v>
      </c>
      <c r="AC27">
        <f t="shared" si="5"/>
        <v>1</v>
      </c>
      <c r="AD27" t="e">
        <f t="shared" si="6"/>
        <v>#DIV/0!</v>
      </c>
      <c r="AE27" t="str">
        <f t="shared" si="7"/>
        <v>Negative</v>
      </c>
      <c r="AF27" t="str">
        <f t="shared" si="8"/>
        <v>Negative</v>
      </c>
      <c r="AG27" t="str">
        <f t="shared" si="0"/>
        <v/>
      </c>
    </row>
    <row r="28" spans="1:33">
      <c r="A28" s="6" t="s">
        <v>36</v>
      </c>
      <c r="B28" s="6" t="s">
        <v>82</v>
      </c>
      <c r="C28" s="7">
        <f>'Raw data'!F13</f>
        <v>0</v>
      </c>
      <c r="D28" s="7">
        <f>'Raw data'!G13</f>
        <v>0</v>
      </c>
      <c r="E28" s="8" t="str">
        <f t="shared" si="1"/>
        <v/>
      </c>
      <c r="F28" s="6" t="str">
        <f t="shared" si="2"/>
        <v/>
      </c>
      <c r="AA28">
        <f t="shared" si="3"/>
        <v>0</v>
      </c>
      <c r="AB28">
        <f t="shared" si="4"/>
        <v>1</v>
      </c>
      <c r="AC28">
        <f t="shared" si="5"/>
        <v>1</v>
      </c>
      <c r="AD28" t="e">
        <f t="shared" si="6"/>
        <v>#DIV/0!</v>
      </c>
      <c r="AE28" t="str">
        <f t="shared" si="7"/>
        <v>Negative</v>
      </c>
      <c r="AF28" t="str">
        <f t="shared" si="8"/>
        <v>Negative</v>
      </c>
      <c r="AG28" t="str">
        <f t="shared" si="0"/>
        <v/>
      </c>
    </row>
    <row r="29" spans="1:33">
      <c r="A29" s="6" t="s">
        <v>37</v>
      </c>
      <c r="B29" s="6" t="s">
        <v>83</v>
      </c>
      <c r="C29" s="7">
        <f>'Raw data'!F14</f>
        <v>0</v>
      </c>
      <c r="D29" s="7">
        <f>'Raw data'!G14</f>
        <v>0</v>
      </c>
      <c r="E29" s="8" t="str">
        <f t="shared" si="1"/>
        <v/>
      </c>
      <c r="F29" s="6" t="str">
        <f t="shared" si="2"/>
        <v/>
      </c>
      <c r="AA29">
        <f t="shared" si="3"/>
        <v>0</v>
      </c>
      <c r="AB29">
        <f t="shared" si="4"/>
        <v>1</v>
      </c>
      <c r="AC29">
        <f t="shared" si="5"/>
        <v>1</v>
      </c>
      <c r="AD29" t="e">
        <f t="shared" si="6"/>
        <v>#DIV/0!</v>
      </c>
      <c r="AE29" t="str">
        <f t="shared" si="7"/>
        <v>Negative</v>
      </c>
      <c r="AF29" t="str">
        <f t="shared" si="8"/>
        <v>Negative</v>
      </c>
      <c r="AG29" t="str">
        <f t="shared" si="0"/>
        <v/>
      </c>
    </row>
    <row r="30" spans="1:33">
      <c r="A30" s="6" t="s">
        <v>38</v>
      </c>
      <c r="B30" s="6" t="s">
        <v>84</v>
      </c>
      <c r="C30" s="7">
        <f>'Raw data'!F15</f>
        <v>0</v>
      </c>
      <c r="D30" s="7">
        <f>'Raw data'!G15</f>
        <v>0</v>
      </c>
      <c r="E30" s="8" t="str">
        <f t="shared" si="1"/>
        <v/>
      </c>
      <c r="F30" s="6" t="str">
        <f t="shared" si="2"/>
        <v/>
      </c>
      <c r="AA30">
        <f t="shared" si="3"/>
        <v>0</v>
      </c>
      <c r="AB30">
        <f t="shared" si="4"/>
        <v>1</v>
      </c>
      <c r="AC30">
        <f t="shared" si="5"/>
        <v>1</v>
      </c>
      <c r="AD30" t="e">
        <f t="shared" si="6"/>
        <v>#DIV/0!</v>
      </c>
      <c r="AE30" t="str">
        <f t="shared" si="7"/>
        <v>Negative</v>
      </c>
      <c r="AF30" t="str">
        <f t="shared" si="8"/>
        <v>Negative</v>
      </c>
      <c r="AG30" t="str">
        <f t="shared" si="0"/>
        <v/>
      </c>
    </row>
    <row r="31" spans="1:33">
      <c r="A31" s="6" t="s">
        <v>39</v>
      </c>
      <c r="B31" s="6" t="s">
        <v>85</v>
      </c>
      <c r="C31" s="7">
        <f>'Raw data'!F16</f>
        <v>0</v>
      </c>
      <c r="D31" s="7">
        <f>'Raw data'!G16</f>
        <v>0</v>
      </c>
      <c r="E31" s="8" t="str">
        <f t="shared" si="1"/>
        <v/>
      </c>
      <c r="F31" s="6" t="str">
        <f t="shared" si="2"/>
        <v/>
      </c>
      <c r="AA31">
        <f t="shared" si="3"/>
        <v>0</v>
      </c>
      <c r="AB31">
        <f t="shared" si="4"/>
        <v>1</v>
      </c>
      <c r="AC31">
        <f t="shared" si="5"/>
        <v>1</v>
      </c>
      <c r="AD31" t="e">
        <f t="shared" si="6"/>
        <v>#DIV/0!</v>
      </c>
      <c r="AE31" t="str">
        <f t="shared" si="7"/>
        <v>Negative</v>
      </c>
      <c r="AF31" t="str">
        <f t="shared" si="8"/>
        <v>Negative</v>
      </c>
      <c r="AG31" t="str">
        <f t="shared" si="0"/>
        <v/>
      </c>
    </row>
    <row r="32" spans="1:33">
      <c r="A32" s="6" t="s">
        <v>40</v>
      </c>
      <c r="B32" s="6" t="s">
        <v>86</v>
      </c>
      <c r="C32" s="7">
        <f>'Raw data'!H9</f>
        <v>0</v>
      </c>
      <c r="D32" s="7">
        <f>'Raw data'!I9</f>
        <v>0</v>
      </c>
      <c r="E32" s="8" t="str">
        <f t="shared" si="1"/>
        <v/>
      </c>
      <c r="F32" s="6" t="str">
        <f t="shared" si="2"/>
        <v/>
      </c>
      <c r="AA32">
        <f t="shared" si="3"/>
        <v>0</v>
      </c>
      <c r="AB32">
        <f t="shared" si="4"/>
        <v>1</v>
      </c>
      <c r="AC32">
        <f t="shared" si="5"/>
        <v>1</v>
      </c>
      <c r="AD32" t="e">
        <f t="shared" si="6"/>
        <v>#DIV/0!</v>
      </c>
      <c r="AE32" t="str">
        <f t="shared" si="7"/>
        <v>Negative</v>
      </c>
      <c r="AF32" t="str">
        <f t="shared" si="8"/>
        <v>Negative</v>
      </c>
      <c r="AG32" t="str">
        <f t="shared" si="0"/>
        <v/>
      </c>
    </row>
    <row r="33" spans="1:33">
      <c r="A33" s="6" t="s">
        <v>41</v>
      </c>
      <c r="B33" s="6" t="s">
        <v>87</v>
      </c>
      <c r="C33" s="7">
        <f>'Raw data'!H10</f>
        <v>0</v>
      </c>
      <c r="D33" s="7">
        <f>'Raw data'!I10</f>
        <v>0</v>
      </c>
      <c r="E33" s="8" t="str">
        <f t="shared" si="1"/>
        <v/>
      </c>
      <c r="F33" s="6" t="str">
        <f t="shared" si="2"/>
        <v/>
      </c>
      <c r="AA33">
        <f t="shared" si="3"/>
        <v>0</v>
      </c>
      <c r="AB33">
        <f t="shared" si="4"/>
        <v>1</v>
      </c>
      <c r="AC33">
        <f t="shared" si="5"/>
        <v>1</v>
      </c>
      <c r="AD33" t="e">
        <f t="shared" si="6"/>
        <v>#DIV/0!</v>
      </c>
      <c r="AE33" t="str">
        <f t="shared" si="7"/>
        <v>Negative</v>
      </c>
      <c r="AF33" t="str">
        <f t="shared" si="8"/>
        <v>Negative</v>
      </c>
      <c r="AG33" t="str">
        <f t="shared" si="0"/>
        <v/>
      </c>
    </row>
    <row r="34" spans="1:33">
      <c r="A34" s="6" t="s">
        <v>42</v>
      </c>
      <c r="B34" s="6" t="s">
        <v>88</v>
      </c>
      <c r="C34" s="7">
        <f>'Raw data'!H11</f>
        <v>0</v>
      </c>
      <c r="D34" s="7">
        <f>'Raw data'!I11</f>
        <v>0</v>
      </c>
      <c r="E34" s="8" t="str">
        <f t="shared" si="1"/>
        <v/>
      </c>
      <c r="F34" s="6" t="str">
        <f t="shared" si="2"/>
        <v/>
      </c>
      <c r="AA34">
        <f t="shared" si="3"/>
        <v>0</v>
      </c>
      <c r="AB34">
        <f t="shared" si="4"/>
        <v>1</v>
      </c>
      <c r="AC34">
        <f t="shared" si="5"/>
        <v>1</v>
      </c>
      <c r="AD34" t="e">
        <f t="shared" si="6"/>
        <v>#DIV/0!</v>
      </c>
      <c r="AE34" t="str">
        <f t="shared" si="7"/>
        <v>Negative</v>
      </c>
      <c r="AF34" t="str">
        <f t="shared" si="8"/>
        <v>Negative</v>
      </c>
      <c r="AG34" t="str">
        <f t="shared" si="0"/>
        <v/>
      </c>
    </row>
    <row r="35" spans="1:33">
      <c r="A35" s="6" t="s">
        <v>43</v>
      </c>
      <c r="B35" s="6" t="s">
        <v>89</v>
      </c>
      <c r="C35" s="7">
        <f>'Raw data'!H12</f>
        <v>0</v>
      </c>
      <c r="D35" s="7">
        <f>'Raw data'!I12</f>
        <v>0</v>
      </c>
      <c r="E35" s="8" t="str">
        <f t="shared" si="1"/>
        <v/>
      </c>
      <c r="F35" s="6" t="str">
        <f t="shared" si="2"/>
        <v/>
      </c>
      <c r="AA35">
        <f t="shared" si="3"/>
        <v>0</v>
      </c>
      <c r="AB35">
        <f t="shared" si="4"/>
        <v>1</v>
      </c>
      <c r="AC35">
        <f t="shared" si="5"/>
        <v>1</v>
      </c>
      <c r="AD35" t="e">
        <f t="shared" si="6"/>
        <v>#DIV/0!</v>
      </c>
      <c r="AE35" t="str">
        <f t="shared" si="7"/>
        <v>Negative</v>
      </c>
      <c r="AF35" t="str">
        <f t="shared" si="8"/>
        <v>Negative</v>
      </c>
      <c r="AG35" t="str">
        <f t="shared" si="0"/>
        <v/>
      </c>
    </row>
    <row r="36" spans="1:33">
      <c r="A36" s="6" t="s">
        <v>44</v>
      </c>
      <c r="B36" s="6" t="s">
        <v>90</v>
      </c>
      <c r="C36" s="7">
        <f>'Raw data'!H13</f>
        <v>0</v>
      </c>
      <c r="D36" s="7">
        <f>'Raw data'!I13</f>
        <v>0</v>
      </c>
      <c r="E36" s="8" t="str">
        <f t="shared" si="1"/>
        <v/>
      </c>
      <c r="F36" s="6" t="str">
        <f t="shared" si="2"/>
        <v/>
      </c>
      <c r="AA36">
        <f t="shared" si="3"/>
        <v>0</v>
      </c>
      <c r="AB36">
        <f t="shared" si="4"/>
        <v>1</v>
      </c>
      <c r="AC36">
        <f t="shared" si="5"/>
        <v>1</v>
      </c>
      <c r="AD36" t="e">
        <f t="shared" si="6"/>
        <v>#DIV/0!</v>
      </c>
      <c r="AE36" t="str">
        <f t="shared" si="7"/>
        <v>Negative</v>
      </c>
      <c r="AF36" t="str">
        <f t="shared" si="8"/>
        <v>Negative</v>
      </c>
      <c r="AG36" t="str">
        <f t="shared" si="0"/>
        <v/>
      </c>
    </row>
    <row r="37" spans="1:33">
      <c r="A37" s="6" t="s">
        <v>45</v>
      </c>
      <c r="B37" s="6" t="s">
        <v>91</v>
      </c>
      <c r="C37" s="7">
        <f>'Raw data'!H14</f>
        <v>0</v>
      </c>
      <c r="D37" s="7">
        <f>'Raw data'!I14</f>
        <v>0</v>
      </c>
      <c r="E37" s="8" t="str">
        <f t="shared" si="1"/>
        <v/>
      </c>
      <c r="F37" s="6" t="str">
        <f t="shared" si="2"/>
        <v/>
      </c>
      <c r="AA37">
        <f t="shared" si="3"/>
        <v>0</v>
      </c>
      <c r="AB37">
        <f t="shared" si="4"/>
        <v>1</v>
      </c>
      <c r="AC37">
        <f t="shared" si="5"/>
        <v>1</v>
      </c>
      <c r="AD37" t="e">
        <f t="shared" si="6"/>
        <v>#DIV/0!</v>
      </c>
      <c r="AE37" t="str">
        <f t="shared" si="7"/>
        <v>Negative</v>
      </c>
      <c r="AF37" t="str">
        <f t="shared" si="8"/>
        <v>Negative</v>
      </c>
      <c r="AG37" t="str">
        <f t="shared" si="0"/>
        <v/>
      </c>
    </row>
    <row r="38" spans="1:33">
      <c r="A38" s="6" t="s">
        <v>46</v>
      </c>
      <c r="B38" s="6" t="s">
        <v>92</v>
      </c>
      <c r="C38" s="7">
        <f>'Raw data'!H15</f>
        <v>0</v>
      </c>
      <c r="D38" s="7">
        <f>'Raw data'!I15</f>
        <v>0</v>
      </c>
      <c r="E38" s="8" t="str">
        <f t="shared" si="1"/>
        <v/>
      </c>
      <c r="F38" s="6" t="str">
        <f t="shared" si="2"/>
        <v/>
      </c>
      <c r="AA38">
        <f t="shared" si="3"/>
        <v>0</v>
      </c>
      <c r="AB38">
        <f t="shared" si="4"/>
        <v>1</v>
      </c>
      <c r="AC38">
        <f t="shared" si="5"/>
        <v>1</v>
      </c>
      <c r="AD38" t="e">
        <f t="shared" si="6"/>
        <v>#DIV/0!</v>
      </c>
      <c r="AE38" t="str">
        <f t="shared" si="7"/>
        <v>Negative</v>
      </c>
      <c r="AF38" t="str">
        <f t="shared" si="8"/>
        <v>Negative</v>
      </c>
      <c r="AG38" t="str">
        <f t="shared" si="0"/>
        <v/>
      </c>
    </row>
    <row r="39" spans="1:33">
      <c r="A39" s="6" t="s">
        <v>47</v>
      </c>
      <c r="B39" s="6" t="s">
        <v>93</v>
      </c>
      <c r="C39" s="7">
        <f>'Raw data'!H16</f>
        <v>0</v>
      </c>
      <c r="D39" s="7">
        <f>'Raw data'!I16</f>
        <v>0</v>
      </c>
      <c r="E39" s="8" t="str">
        <f t="shared" si="1"/>
        <v/>
      </c>
      <c r="F39" s="6" t="str">
        <f t="shared" si="2"/>
        <v/>
      </c>
      <c r="AA39">
        <f t="shared" si="3"/>
        <v>0</v>
      </c>
      <c r="AB39">
        <f t="shared" si="4"/>
        <v>1</v>
      </c>
      <c r="AC39">
        <f t="shared" si="5"/>
        <v>1</v>
      </c>
      <c r="AD39" t="e">
        <f t="shared" si="6"/>
        <v>#DIV/0!</v>
      </c>
      <c r="AE39" t="str">
        <f t="shared" si="7"/>
        <v>Negative</v>
      </c>
      <c r="AF39" t="str">
        <f t="shared" si="8"/>
        <v>Negative</v>
      </c>
      <c r="AG39" t="str">
        <f t="shared" si="0"/>
        <v/>
      </c>
    </row>
    <row r="40" spans="1:33">
      <c r="A40" s="6" t="s">
        <v>48</v>
      </c>
      <c r="B40" s="6" t="s">
        <v>94</v>
      </c>
      <c r="C40" s="7">
        <f>'Raw data'!J9</f>
        <v>0</v>
      </c>
      <c r="D40" s="7">
        <f>'Raw data'!K9</f>
        <v>0</v>
      </c>
      <c r="E40" s="8" t="str">
        <f t="shared" si="1"/>
        <v/>
      </c>
      <c r="F40" s="6" t="str">
        <f t="shared" si="2"/>
        <v/>
      </c>
      <c r="AA40">
        <f t="shared" si="3"/>
        <v>0</v>
      </c>
      <c r="AB40">
        <f t="shared" si="4"/>
        <v>1</v>
      </c>
      <c r="AC40">
        <f t="shared" si="5"/>
        <v>1</v>
      </c>
      <c r="AD40" t="e">
        <f t="shared" si="6"/>
        <v>#DIV/0!</v>
      </c>
      <c r="AE40" t="str">
        <f t="shared" si="7"/>
        <v>Negative</v>
      </c>
      <c r="AF40" t="str">
        <f t="shared" si="8"/>
        <v>Negative</v>
      </c>
      <c r="AG40" t="str">
        <f t="shared" si="0"/>
        <v/>
      </c>
    </row>
    <row r="41" spans="1:33">
      <c r="A41" s="6" t="s">
        <v>49</v>
      </c>
      <c r="B41" s="6" t="s">
        <v>95</v>
      </c>
      <c r="C41" s="7">
        <f>'Raw data'!J10</f>
        <v>0</v>
      </c>
      <c r="D41" s="7">
        <f>'Raw data'!K10</f>
        <v>0</v>
      </c>
      <c r="E41" s="8" t="str">
        <f t="shared" si="1"/>
        <v/>
      </c>
      <c r="F41" s="6" t="str">
        <f t="shared" si="2"/>
        <v/>
      </c>
      <c r="AA41">
        <f t="shared" si="3"/>
        <v>0</v>
      </c>
      <c r="AB41">
        <f t="shared" si="4"/>
        <v>1</v>
      </c>
      <c r="AC41">
        <f t="shared" si="5"/>
        <v>1</v>
      </c>
      <c r="AD41" t="e">
        <f t="shared" si="6"/>
        <v>#DIV/0!</v>
      </c>
      <c r="AE41" t="str">
        <f t="shared" si="7"/>
        <v>Negative</v>
      </c>
      <c r="AF41" t="str">
        <f t="shared" si="8"/>
        <v>Negative</v>
      </c>
      <c r="AG41" t="str">
        <f t="shared" si="0"/>
        <v/>
      </c>
    </row>
    <row r="42" spans="1:33">
      <c r="A42" s="6" t="s">
        <v>50</v>
      </c>
      <c r="B42" s="6" t="s">
        <v>96</v>
      </c>
      <c r="C42" s="7">
        <f>'Raw data'!J11</f>
        <v>0</v>
      </c>
      <c r="D42" s="7">
        <f>'Raw data'!K11</f>
        <v>0</v>
      </c>
      <c r="E42" s="8" t="str">
        <f t="shared" si="1"/>
        <v/>
      </c>
      <c r="F42" s="6" t="str">
        <f t="shared" si="2"/>
        <v/>
      </c>
      <c r="AA42">
        <f t="shared" si="3"/>
        <v>0</v>
      </c>
      <c r="AB42">
        <f t="shared" si="4"/>
        <v>1</v>
      </c>
      <c r="AC42">
        <f t="shared" si="5"/>
        <v>1</v>
      </c>
      <c r="AD42" t="e">
        <f t="shared" si="6"/>
        <v>#DIV/0!</v>
      </c>
      <c r="AE42" t="str">
        <f t="shared" si="7"/>
        <v>Negative</v>
      </c>
      <c r="AF42" t="str">
        <f t="shared" si="8"/>
        <v>Negative</v>
      </c>
      <c r="AG42" t="str">
        <f t="shared" si="0"/>
        <v/>
      </c>
    </row>
    <row r="43" spans="1:33">
      <c r="A43" s="6" t="s">
        <v>51</v>
      </c>
      <c r="B43" s="6" t="s">
        <v>97</v>
      </c>
      <c r="C43" s="7">
        <f>'Raw data'!J12</f>
        <v>0</v>
      </c>
      <c r="D43" s="7">
        <f>'Raw data'!K12</f>
        <v>0</v>
      </c>
      <c r="E43" s="8" t="str">
        <f t="shared" si="1"/>
        <v/>
      </c>
      <c r="F43" s="6" t="str">
        <f t="shared" si="2"/>
        <v/>
      </c>
      <c r="AA43">
        <f t="shared" si="3"/>
        <v>0</v>
      </c>
      <c r="AB43">
        <f t="shared" si="4"/>
        <v>1</v>
      </c>
      <c r="AC43">
        <f t="shared" si="5"/>
        <v>1</v>
      </c>
      <c r="AD43" t="e">
        <f t="shared" si="6"/>
        <v>#DIV/0!</v>
      </c>
      <c r="AE43" t="str">
        <f t="shared" si="7"/>
        <v>Negative</v>
      </c>
      <c r="AF43" t="str">
        <f t="shared" si="8"/>
        <v>Negative</v>
      </c>
      <c r="AG43" t="str">
        <f t="shared" si="0"/>
        <v/>
      </c>
    </row>
    <row r="44" spans="1:33">
      <c r="A44" s="6" t="s">
        <v>52</v>
      </c>
      <c r="B44" s="6" t="s">
        <v>98</v>
      </c>
      <c r="C44" s="7">
        <f>'Raw data'!J13</f>
        <v>0</v>
      </c>
      <c r="D44" s="7">
        <f>'Raw data'!K13</f>
        <v>0</v>
      </c>
      <c r="E44" s="8" t="str">
        <f t="shared" si="1"/>
        <v/>
      </c>
      <c r="F44" s="6" t="str">
        <f t="shared" si="2"/>
        <v/>
      </c>
      <c r="AA44">
        <f t="shared" si="3"/>
        <v>0</v>
      </c>
      <c r="AB44">
        <f t="shared" si="4"/>
        <v>1</v>
      </c>
      <c r="AC44">
        <f t="shared" si="5"/>
        <v>1</v>
      </c>
      <c r="AD44" t="e">
        <f t="shared" si="6"/>
        <v>#DIV/0!</v>
      </c>
      <c r="AE44" t="str">
        <f t="shared" si="7"/>
        <v>Negative</v>
      </c>
      <c r="AF44" t="str">
        <f t="shared" si="8"/>
        <v>Negative</v>
      </c>
      <c r="AG44" t="str">
        <f t="shared" si="0"/>
        <v/>
      </c>
    </row>
    <row r="45" spans="1:33">
      <c r="A45" s="6" t="s">
        <v>53</v>
      </c>
      <c r="B45" s="6" t="s">
        <v>99</v>
      </c>
      <c r="C45" s="7">
        <f>'Raw data'!J14</f>
        <v>0</v>
      </c>
      <c r="D45" s="7">
        <f>'Raw data'!K14</f>
        <v>0</v>
      </c>
      <c r="E45" s="8" t="str">
        <f t="shared" si="1"/>
        <v/>
      </c>
      <c r="F45" s="6" t="str">
        <f t="shared" si="2"/>
        <v/>
      </c>
      <c r="AA45">
        <f t="shared" si="3"/>
        <v>0</v>
      </c>
      <c r="AB45">
        <f t="shared" si="4"/>
        <v>1</v>
      </c>
      <c r="AC45">
        <f t="shared" si="5"/>
        <v>1</v>
      </c>
      <c r="AD45" t="e">
        <f t="shared" si="6"/>
        <v>#DIV/0!</v>
      </c>
      <c r="AE45" t="str">
        <f t="shared" si="7"/>
        <v>Negative</v>
      </c>
      <c r="AF45" t="str">
        <f t="shared" si="8"/>
        <v>Negative</v>
      </c>
      <c r="AG45" t="str">
        <f t="shared" si="0"/>
        <v/>
      </c>
    </row>
    <row r="46" spans="1:33">
      <c r="A46" s="6" t="s">
        <v>54</v>
      </c>
      <c r="B46" s="6" t="s">
        <v>100</v>
      </c>
      <c r="C46" s="7">
        <f>'Raw data'!J15</f>
        <v>0</v>
      </c>
      <c r="D46" s="7">
        <f>'Raw data'!K15</f>
        <v>0</v>
      </c>
      <c r="E46" s="8" t="str">
        <f t="shared" si="1"/>
        <v/>
      </c>
      <c r="F46" s="6" t="str">
        <f t="shared" si="2"/>
        <v/>
      </c>
      <c r="AA46">
        <f t="shared" si="3"/>
        <v>0</v>
      </c>
      <c r="AB46">
        <f t="shared" si="4"/>
        <v>1</v>
      </c>
      <c r="AC46">
        <f t="shared" si="5"/>
        <v>1</v>
      </c>
      <c r="AD46" t="e">
        <f t="shared" si="6"/>
        <v>#DIV/0!</v>
      </c>
      <c r="AE46" t="str">
        <f t="shared" si="7"/>
        <v>Negative</v>
      </c>
      <c r="AF46" t="str">
        <f t="shared" si="8"/>
        <v>Negative</v>
      </c>
      <c r="AG46" t="str">
        <f t="shared" si="0"/>
        <v/>
      </c>
    </row>
    <row r="47" spans="1:33">
      <c r="A47" s="6" t="s">
        <v>55</v>
      </c>
      <c r="B47" s="6" t="s">
        <v>101</v>
      </c>
      <c r="C47" s="7">
        <f>'Raw data'!J16</f>
        <v>0</v>
      </c>
      <c r="D47" s="7">
        <f>'Raw data'!K16</f>
        <v>0</v>
      </c>
      <c r="E47" s="8" t="str">
        <f t="shared" si="1"/>
        <v/>
      </c>
      <c r="F47" s="6" t="str">
        <f t="shared" si="2"/>
        <v/>
      </c>
      <c r="AA47">
        <f t="shared" si="3"/>
        <v>0</v>
      </c>
      <c r="AB47">
        <f t="shared" si="4"/>
        <v>1</v>
      </c>
      <c r="AC47">
        <f t="shared" si="5"/>
        <v>1</v>
      </c>
      <c r="AD47" t="e">
        <f t="shared" si="6"/>
        <v>#DIV/0!</v>
      </c>
      <c r="AE47" t="str">
        <f t="shared" si="7"/>
        <v>Negative</v>
      </c>
      <c r="AF47" t="str">
        <f t="shared" si="8"/>
        <v>Negative</v>
      </c>
      <c r="AG47" t="str">
        <f t="shared" si="0"/>
        <v/>
      </c>
    </row>
    <row r="48" spans="1:33">
      <c r="A48" s="6" t="s">
        <v>56</v>
      </c>
      <c r="B48" s="6" t="s">
        <v>102</v>
      </c>
      <c r="C48" s="7">
        <f>'Raw data'!L9</f>
        <v>0</v>
      </c>
      <c r="D48" s="7">
        <f>'Raw data'!M9</f>
        <v>0</v>
      </c>
      <c r="E48" s="8" t="str">
        <f t="shared" si="1"/>
        <v/>
      </c>
      <c r="F48" s="6" t="str">
        <f t="shared" si="2"/>
        <v/>
      </c>
      <c r="AA48">
        <f t="shared" si="3"/>
        <v>0</v>
      </c>
      <c r="AB48">
        <f t="shared" si="4"/>
        <v>1</v>
      </c>
      <c r="AC48">
        <f t="shared" si="5"/>
        <v>1</v>
      </c>
      <c r="AD48" t="e">
        <f t="shared" si="6"/>
        <v>#DIV/0!</v>
      </c>
      <c r="AE48" t="str">
        <f t="shared" si="7"/>
        <v>Negative</v>
      </c>
      <c r="AF48" t="str">
        <f t="shared" si="8"/>
        <v>Negative</v>
      </c>
      <c r="AG48" t="str">
        <f t="shared" si="0"/>
        <v/>
      </c>
    </row>
    <row r="49" spans="1:33">
      <c r="A49" s="6" t="s">
        <v>57</v>
      </c>
      <c r="B49" s="6" t="s">
        <v>103</v>
      </c>
      <c r="C49" s="7">
        <f>'Raw data'!L10</f>
        <v>0</v>
      </c>
      <c r="D49" s="7">
        <f>'Raw data'!M10</f>
        <v>0</v>
      </c>
      <c r="E49" s="8" t="str">
        <f t="shared" si="1"/>
        <v/>
      </c>
      <c r="F49" s="6" t="str">
        <f t="shared" si="2"/>
        <v/>
      </c>
      <c r="AA49">
        <f t="shared" si="3"/>
        <v>0</v>
      </c>
      <c r="AB49">
        <f t="shared" si="4"/>
        <v>1</v>
      </c>
      <c r="AC49">
        <f t="shared" si="5"/>
        <v>1</v>
      </c>
      <c r="AD49" t="e">
        <f t="shared" si="6"/>
        <v>#DIV/0!</v>
      </c>
      <c r="AE49" t="str">
        <f t="shared" si="7"/>
        <v>Negative</v>
      </c>
      <c r="AF49" t="str">
        <f t="shared" si="8"/>
        <v>Negative</v>
      </c>
      <c r="AG49" t="str">
        <f t="shared" si="0"/>
        <v/>
      </c>
    </row>
    <row r="50" spans="1:33">
      <c r="A50" s="6" t="s">
        <v>58</v>
      </c>
      <c r="B50" s="6" t="s">
        <v>104</v>
      </c>
      <c r="C50" s="7">
        <f>'Raw data'!L11</f>
        <v>0</v>
      </c>
      <c r="D50" s="7">
        <f>'Raw data'!M11</f>
        <v>0</v>
      </c>
      <c r="E50" s="8" t="str">
        <f t="shared" si="1"/>
        <v/>
      </c>
      <c r="F50" s="6" t="str">
        <f t="shared" si="2"/>
        <v/>
      </c>
      <c r="AA50">
        <f t="shared" si="3"/>
        <v>0</v>
      </c>
      <c r="AB50">
        <f t="shared" si="4"/>
        <v>1</v>
      </c>
      <c r="AC50">
        <f t="shared" si="5"/>
        <v>1</v>
      </c>
      <c r="AD50" t="e">
        <f t="shared" si="6"/>
        <v>#DIV/0!</v>
      </c>
      <c r="AE50" t="str">
        <f t="shared" si="7"/>
        <v>Negative</v>
      </c>
      <c r="AF50" t="str">
        <f t="shared" si="8"/>
        <v>Negative</v>
      </c>
      <c r="AG50" t="str">
        <f t="shared" si="0"/>
        <v/>
      </c>
    </row>
    <row r="51" spans="1:33">
      <c r="A51" s="6" t="s">
        <v>59</v>
      </c>
      <c r="B51" s="6" t="s">
        <v>105</v>
      </c>
      <c r="C51" s="7">
        <f>'Raw data'!L12</f>
        <v>0</v>
      </c>
      <c r="D51" s="7">
        <f>'Raw data'!M12</f>
        <v>0</v>
      </c>
      <c r="E51" s="8" t="str">
        <f t="shared" si="1"/>
        <v/>
      </c>
      <c r="F51" s="6" t="str">
        <f t="shared" si="2"/>
        <v/>
      </c>
      <c r="AA51">
        <f t="shared" si="3"/>
        <v>0</v>
      </c>
      <c r="AB51">
        <f t="shared" si="4"/>
        <v>1</v>
      </c>
      <c r="AC51">
        <f t="shared" si="5"/>
        <v>1</v>
      </c>
      <c r="AD51" t="e">
        <f t="shared" si="6"/>
        <v>#DIV/0!</v>
      </c>
      <c r="AE51" t="str">
        <f t="shared" si="7"/>
        <v>Negative</v>
      </c>
      <c r="AF51" t="str">
        <f t="shared" si="8"/>
        <v>Negative</v>
      </c>
      <c r="AG51" t="str">
        <f t="shared" si="0"/>
        <v/>
      </c>
    </row>
    <row r="52" spans="1:33">
      <c r="A52" s="6" t="s">
        <v>60</v>
      </c>
      <c r="B52" s="6" t="s">
        <v>106</v>
      </c>
      <c r="C52" s="7">
        <f>'Raw data'!L13</f>
        <v>0</v>
      </c>
      <c r="D52" s="7">
        <f>'Raw data'!M13</f>
        <v>0</v>
      </c>
      <c r="E52" s="8" t="str">
        <f t="shared" si="1"/>
        <v/>
      </c>
      <c r="F52" s="6" t="str">
        <f t="shared" si="2"/>
        <v/>
      </c>
      <c r="AA52">
        <f t="shared" si="3"/>
        <v>0</v>
      </c>
      <c r="AB52">
        <f t="shared" si="4"/>
        <v>1</v>
      </c>
      <c r="AC52">
        <f t="shared" si="5"/>
        <v>1</v>
      </c>
      <c r="AD52" t="e">
        <f t="shared" si="6"/>
        <v>#DIV/0!</v>
      </c>
      <c r="AE52" t="str">
        <f t="shared" si="7"/>
        <v>Negative</v>
      </c>
      <c r="AF52" t="str">
        <f t="shared" si="8"/>
        <v>Negative</v>
      </c>
      <c r="AG52" t="str">
        <f t="shared" si="0"/>
        <v/>
      </c>
    </row>
    <row r="53" spans="1:33">
      <c r="A53" s="6" t="s">
        <v>61</v>
      </c>
      <c r="B53" s="6" t="s">
        <v>107</v>
      </c>
      <c r="C53" s="7">
        <f>'Raw data'!L14</f>
        <v>0</v>
      </c>
      <c r="D53" s="7">
        <f>'Raw data'!M14</f>
        <v>0</v>
      </c>
      <c r="E53" s="8" t="str">
        <f t="shared" si="1"/>
        <v/>
      </c>
      <c r="F53" s="6" t="str">
        <f t="shared" si="2"/>
        <v/>
      </c>
      <c r="AA53">
        <f t="shared" si="3"/>
        <v>0</v>
      </c>
      <c r="AB53">
        <f t="shared" si="4"/>
        <v>1</v>
      </c>
      <c r="AC53">
        <f t="shared" si="5"/>
        <v>1</v>
      </c>
      <c r="AD53" t="e">
        <f t="shared" si="6"/>
        <v>#DIV/0!</v>
      </c>
      <c r="AE53" t="str">
        <f t="shared" si="7"/>
        <v>Negative</v>
      </c>
      <c r="AF53" t="str">
        <f t="shared" si="8"/>
        <v>Negative</v>
      </c>
      <c r="AG53" t="str">
        <f t="shared" si="0"/>
        <v/>
      </c>
    </row>
    <row r="54" spans="1:33">
      <c r="A54" s="6" t="s">
        <v>62</v>
      </c>
      <c r="B54" s="6" t="s">
        <v>108</v>
      </c>
      <c r="C54" s="7">
        <f>'Raw data'!L15</f>
        <v>0</v>
      </c>
      <c r="D54" s="7">
        <f>'Raw data'!M15</f>
        <v>0</v>
      </c>
      <c r="E54" s="8" t="str">
        <f t="shared" si="1"/>
        <v/>
      </c>
      <c r="F54" s="6" t="str">
        <f t="shared" si="2"/>
        <v/>
      </c>
      <c r="AA54">
        <f t="shared" si="3"/>
        <v>0</v>
      </c>
      <c r="AB54">
        <f t="shared" si="4"/>
        <v>1</v>
      </c>
      <c r="AC54">
        <f t="shared" si="5"/>
        <v>1</v>
      </c>
      <c r="AD54" t="e">
        <f t="shared" si="6"/>
        <v>#DIV/0!</v>
      </c>
      <c r="AE54" t="str">
        <f t="shared" si="7"/>
        <v>Negative</v>
      </c>
      <c r="AF54" t="str">
        <f t="shared" si="8"/>
        <v>Negative</v>
      </c>
      <c r="AG54" t="str">
        <f t="shared" si="0"/>
        <v/>
      </c>
    </row>
    <row r="55" spans="1:33">
      <c r="A55" s="6" t="s">
        <v>63</v>
      </c>
      <c r="B55" s="6" t="s">
        <v>109</v>
      </c>
      <c r="C55" s="7">
        <f>'Raw data'!L16</f>
        <v>0</v>
      </c>
      <c r="D55" s="7">
        <f>'Raw data'!M16</f>
        <v>0</v>
      </c>
      <c r="E55" s="8" t="str">
        <f t="shared" si="1"/>
        <v/>
      </c>
      <c r="F55" s="6" t="str">
        <f t="shared" si="2"/>
        <v/>
      </c>
      <c r="AA55">
        <f t="shared" si="3"/>
        <v>0</v>
      </c>
      <c r="AB55">
        <f t="shared" si="4"/>
        <v>1</v>
      </c>
      <c r="AC55">
        <f t="shared" si="5"/>
        <v>1</v>
      </c>
      <c r="AD55" t="e">
        <f t="shared" si="6"/>
        <v>#DIV/0!</v>
      </c>
      <c r="AE55" t="str">
        <f t="shared" si="7"/>
        <v>Negative</v>
      </c>
      <c r="AF55" t="str">
        <f t="shared" si="8"/>
        <v>Negative</v>
      </c>
      <c r="AG55" t="str">
        <f t="shared" si="0"/>
        <v/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Results</vt:lpstr>
    </vt:vector>
  </TitlesOfParts>
  <Company>Università di Torino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Bertolotti</dc:creator>
  <cp:lastModifiedBy>Luigi Bertolotti</cp:lastModifiedBy>
  <dcterms:created xsi:type="dcterms:W3CDTF">2016-10-22T09:54:01Z</dcterms:created>
  <dcterms:modified xsi:type="dcterms:W3CDTF">2016-10-22T13:27:51Z</dcterms:modified>
</cp:coreProperties>
</file>